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<sst xmlns="http://schemas.openxmlformats.org/spreadsheetml/2006/main" count="46" uniqueCount="37">
  <si>
    <t>Total</t>
  </si>
  <si>
    <r>
      <t>99.8</t>
    </r>
    <r>
      <rPr>
        <sz val="12"/>
        <rFont val="新細明體"/>
        <family val="0"/>
      </rPr>
      <t>﹪</t>
    </r>
  </si>
  <si>
    <r>
      <t>85.9</t>
    </r>
    <r>
      <rPr>
        <sz val="12"/>
        <rFont val="新細明體"/>
        <family val="0"/>
      </rPr>
      <t>﹪</t>
    </r>
  </si>
  <si>
    <r>
      <t>78.4</t>
    </r>
    <r>
      <rPr>
        <sz val="12"/>
        <rFont val="新細明體"/>
        <family val="0"/>
      </rPr>
      <t>﹪</t>
    </r>
  </si>
  <si>
    <r>
      <t>68.4</t>
    </r>
    <r>
      <rPr>
        <sz val="12"/>
        <rFont val="新細明體"/>
        <family val="0"/>
      </rPr>
      <t>﹪</t>
    </r>
  </si>
  <si>
    <t>6.4﹪</t>
  </si>
  <si>
    <t>2.57﹪</t>
  </si>
  <si>
    <t>0.7﹪</t>
  </si>
  <si>
    <t>10.5~11.1</t>
  </si>
  <si>
    <t>10.4~10.31</t>
  </si>
  <si>
    <t>9.8~10.19</t>
  </si>
  <si>
    <t>Operation Statics- 4 CVS</t>
  </si>
  <si>
    <t>Jan-Sep, 2011</t>
  </si>
  <si>
    <t>7-eleven</t>
  </si>
  <si>
    <t>FamilyMart</t>
  </si>
  <si>
    <t>Hi-Life</t>
  </si>
  <si>
    <t>OK</t>
  </si>
  <si>
    <t>stores w/ coffee machines</t>
  </si>
  <si>
    <t>shares</t>
  </si>
  <si>
    <t>cups sold per day</t>
  </si>
  <si>
    <t>items of coffee sold</t>
  </si>
  <si>
    <t>price changed items</t>
  </si>
  <si>
    <t>promotion program</t>
  </si>
  <si>
    <t>Time</t>
  </si>
  <si>
    <t>Jan-Sep, 2011</t>
  </si>
  <si>
    <t>numbers of stores</t>
  </si>
  <si>
    <t>gross sales(NT$billion)</t>
  </si>
  <si>
    <t>gross sales(US$billion)</t>
  </si>
  <si>
    <t>% of stores w/ coffee machines</t>
  </si>
  <si>
    <t>operation from</t>
  </si>
  <si>
    <t>coffee sales/gross sales</t>
  </si>
  <si>
    <t>coffee sales(NT$million)</t>
  </si>
  <si>
    <t>promotion period after price rising</t>
  </si>
  <si>
    <t>half charge of the second cup within one purchase, black coffee only</t>
  </si>
  <si>
    <t>half charge of the second cup within one purchase, tall cup only</t>
  </si>
  <si>
    <t>half charge of the second cup within one purchase, tall latte only</t>
  </si>
  <si>
    <t>6 cups will get one more free, buy one get one free on the National Birthday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</si>
</sst>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 "/>
    <numFmt numFmtId="178" formatCode="0_ "/>
    <numFmt numFmtId="179" formatCode="0.00_ "/>
  </numFmts>
  <fonts count="8">
    <font>
      <sz val="12"/>
      <name val="新細明體"/>
      <family val="0"/>
    </font>
    <font>
      <u val="single"/>
      <sz val="16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8"/>
      <name val="新細明體"/>
      <family val="1"/>
    </font>
    <font>
      <sz val="11"/>
      <name val="新細明體"/>
      <family val="1"/>
    </font>
    <font>
      <b/>
      <sz val="12"/>
      <name val="Times New Roman"/>
      <family val="1"/>
    </font>
    <font>
      <b/>
      <sz val="12"/>
      <name val="新細明體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77" fontId="0" fillId="0" borderId="0" xfId="0" applyNumberForma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0" fillId="0" borderId="0" xfId="0" applyAlignment="1">
      <alignment vertical="top"/>
    </xf>
    <xf numFmtId="10" fontId="0" fillId="0" borderId="0" xfId="0" applyNumberFormat="1" applyFill="1" applyBorder="1" applyAlignment="1">
      <alignment/>
    </xf>
    <xf numFmtId="10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176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78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>
      <alignment horizontal="left" vertical="top"/>
    </xf>
    <xf numFmtId="176" fontId="3" fillId="0" borderId="0" xfId="0" applyNumberFormat="1" applyFont="1" applyFill="1" applyBorder="1" applyAlignment="1">
      <alignment horizontal="left" vertical="top"/>
    </xf>
    <xf numFmtId="0" fontId="0" fillId="0" borderId="0" xfId="0" applyNumberFormat="1" applyAlignment="1">
      <alignment vertical="top"/>
    </xf>
    <xf numFmtId="0" fontId="0" fillId="0" borderId="0" xfId="0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37">
      <selection activeCell="A48" sqref="A48"/>
    </sheetView>
  </sheetViews>
  <sheetFormatPr defaultColWidth="9.00390625" defaultRowHeight="16.5"/>
  <cols>
    <col min="1" max="1" width="22.50390625" style="25" customWidth="1"/>
    <col min="2" max="2" width="11.50390625" style="1" customWidth="1"/>
    <col min="3" max="3" width="10.875" style="2" customWidth="1"/>
    <col min="4" max="6" width="10.875" style="1" customWidth="1"/>
    <col min="7" max="16384" width="9.00390625" style="1" customWidth="1"/>
  </cols>
  <sheetData>
    <row r="1" spans="1:7" ht="20.25">
      <c r="A1" s="30" t="s">
        <v>11</v>
      </c>
      <c r="B1" s="30"/>
      <c r="C1" s="30"/>
      <c r="D1" s="30"/>
      <c r="E1" s="30"/>
      <c r="F1" s="30"/>
      <c r="G1" s="31"/>
    </row>
    <row r="3" spans="1:7" s="3" customFormat="1" ht="16.5">
      <c r="A3" s="24"/>
      <c r="B3" s="18" t="s">
        <v>23</v>
      </c>
      <c r="C3" s="18" t="s">
        <v>13</v>
      </c>
      <c r="D3" s="20" t="s">
        <v>14</v>
      </c>
      <c r="E3" s="20" t="s">
        <v>15</v>
      </c>
      <c r="F3" s="20" t="s">
        <v>16</v>
      </c>
      <c r="G3" s="4" t="s">
        <v>0</v>
      </c>
    </row>
    <row r="4" spans="1:7" s="3" customFormat="1" ht="16.5">
      <c r="A4" s="23" t="s">
        <v>25</v>
      </c>
      <c r="B4" s="19">
        <v>2010</v>
      </c>
      <c r="C4" s="5">
        <v>4750</v>
      </c>
      <c r="D4" s="5">
        <v>2602</v>
      </c>
      <c r="E4" s="5">
        <v>1244</v>
      </c>
      <c r="F4" s="5">
        <v>845</v>
      </c>
      <c r="G4" s="4"/>
    </row>
    <row r="5" spans="2:6" ht="16.5">
      <c r="B5" s="19" t="s">
        <v>12</v>
      </c>
      <c r="C5" s="5">
        <v>4779</v>
      </c>
      <c r="D5" s="5">
        <v>2782</v>
      </c>
      <c r="E5" s="5">
        <v>1283</v>
      </c>
      <c r="F5" s="5">
        <v>857</v>
      </c>
    </row>
    <row r="6" spans="2:6" ht="16.5">
      <c r="B6" s="6"/>
      <c r="C6" s="5"/>
      <c r="D6" s="5"/>
      <c r="E6" s="5"/>
      <c r="F6" s="5"/>
    </row>
    <row r="7" spans="1:7" ht="16.5">
      <c r="A7" s="23" t="s">
        <v>17</v>
      </c>
      <c r="B7" s="32">
        <v>2010</v>
      </c>
      <c r="C7" s="5">
        <v>4434</v>
      </c>
      <c r="D7" s="5">
        <v>2089</v>
      </c>
      <c r="E7" s="5">
        <v>906</v>
      </c>
      <c r="F7" s="5">
        <v>508</v>
      </c>
      <c r="G7" s="5">
        <f>C7+D7+E7+F7</f>
        <v>7937</v>
      </c>
    </row>
    <row r="8" spans="1:6" ht="16.5">
      <c r="A8" s="26" t="s">
        <v>18</v>
      </c>
      <c r="B8" s="34"/>
      <c r="C8" s="8">
        <f>C7/G7</f>
        <v>0.5586493637394482</v>
      </c>
      <c r="D8" s="8">
        <f>D7/G7</f>
        <v>0.26319768174373187</v>
      </c>
      <c r="E8" s="8">
        <f>E7/G7</f>
        <v>0.11414892276678847</v>
      </c>
      <c r="F8" s="8">
        <f>F7/G7</f>
        <v>0.0640040317500315</v>
      </c>
    </row>
    <row r="9" spans="1:7" ht="16.5">
      <c r="A9" s="23" t="s">
        <v>17</v>
      </c>
      <c r="B9" s="33" t="s">
        <v>24</v>
      </c>
      <c r="C9" s="5">
        <v>4753</v>
      </c>
      <c r="D9" s="5">
        <v>2389</v>
      </c>
      <c r="E9" s="5">
        <v>1006</v>
      </c>
      <c r="F9" s="5">
        <v>587</v>
      </c>
      <c r="G9" s="5">
        <f>C9+D9+E9+F9</f>
        <v>8735</v>
      </c>
    </row>
    <row r="10" spans="1:6" ht="16.5">
      <c r="A10" s="26" t="s">
        <v>18</v>
      </c>
      <c r="B10" s="35"/>
      <c r="C10" s="8">
        <f>C9/G9</f>
        <v>0.5441327990841442</v>
      </c>
      <c r="D10" s="8">
        <f>D9/G9</f>
        <v>0.2734974241556955</v>
      </c>
      <c r="E10" s="8">
        <f>E9/G9</f>
        <v>0.11516886090440756</v>
      </c>
      <c r="F10" s="8">
        <f>F9/G9</f>
        <v>0.06720091585575272</v>
      </c>
    </row>
    <row r="11" spans="1:6" ht="16.5">
      <c r="A11" s="26"/>
      <c r="B11" s="7"/>
      <c r="C11" s="8"/>
      <c r="D11" s="8"/>
      <c r="E11" s="8"/>
      <c r="F11" s="8"/>
    </row>
    <row r="12" spans="1:6" ht="16.5">
      <c r="A12" s="23" t="s">
        <v>26</v>
      </c>
      <c r="B12" s="19">
        <v>2010</v>
      </c>
      <c r="C12" s="21">
        <f>939.5/10</f>
        <v>93.95</v>
      </c>
      <c r="D12" s="21">
        <f>429.54/10</f>
        <v>42.954</v>
      </c>
      <c r="E12" s="21">
        <f>178/10</f>
        <v>17.8</v>
      </c>
      <c r="F12" s="21">
        <f>9.84/10</f>
        <v>0.984</v>
      </c>
    </row>
    <row r="13" spans="2:6" ht="16.5">
      <c r="B13" s="19" t="s">
        <v>12</v>
      </c>
      <c r="C13" s="21">
        <f>931/10</f>
        <v>93.1</v>
      </c>
      <c r="D13" s="21">
        <f>347.62/10</f>
        <v>34.762</v>
      </c>
      <c r="E13" s="21">
        <f>136.4/10</f>
        <v>13.64</v>
      </c>
      <c r="F13" s="21">
        <f>71.1/10</f>
        <v>7.109999999999999</v>
      </c>
    </row>
    <row r="14" spans="2:6" ht="16.5">
      <c r="B14" s="19"/>
      <c r="C14" s="21"/>
      <c r="D14" s="21"/>
      <c r="E14" s="21"/>
      <c r="F14" s="21"/>
    </row>
    <row r="15" spans="1:6" ht="16.5">
      <c r="A15" s="23" t="s">
        <v>27</v>
      </c>
      <c r="B15" s="19">
        <v>2010</v>
      </c>
      <c r="C15" s="21">
        <f>939.5/10/30</f>
        <v>3.131666666666667</v>
      </c>
      <c r="D15" s="21">
        <f>429.54/10/30</f>
        <v>1.4318</v>
      </c>
      <c r="E15" s="21">
        <f>178/10/30</f>
        <v>0.5933333333333334</v>
      </c>
      <c r="F15" s="22">
        <f>9.84/10/30</f>
        <v>0.0328</v>
      </c>
    </row>
    <row r="16" spans="2:6" ht="16.5">
      <c r="B16" s="19" t="s">
        <v>12</v>
      </c>
      <c r="C16" s="21">
        <f>931/10/30</f>
        <v>3.103333333333333</v>
      </c>
      <c r="D16" s="21">
        <f>347.62/10/30</f>
        <v>1.1587333333333334</v>
      </c>
      <c r="E16" s="22">
        <f>136.4/10/30</f>
        <v>0.45466666666666666</v>
      </c>
      <c r="F16" s="22">
        <f>71.1/10/30</f>
        <v>0.237</v>
      </c>
    </row>
    <row r="17" spans="1:6" ht="16.5">
      <c r="A17" s="23"/>
      <c r="B17" s="2"/>
      <c r="D17" s="2"/>
      <c r="E17" s="2"/>
      <c r="F17" s="2"/>
    </row>
    <row r="18" spans="1:7" ht="16.5">
      <c r="A18" s="23" t="s">
        <v>31</v>
      </c>
      <c r="B18" s="32">
        <v>2010</v>
      </c>
      <c r="C18" s="2">
        <f>58.3*100</f>
        <v>5830</v>
      </c>
      <c r="D18" s="2">
        <f>8.1*100</f>
        <v>810</v>
      </c>
      <c r="E18" s="2">
        <f>2.48*100</f>
        <v>248</v>
      </c>
      <c r="F18" s="2">
        <f>0.36*100</f>
        <v>36</v>
      </c>
      <c r="G18" s="1">
        <f>C18+D18+E18+F18</f>
        <v>6924</v>
      </c>
    </row>
    <row r="19" spans="1:6" ht="16.5">
      <c r="A19" s="26" t="s">
        <v>18</v>
      </c>
      <c r="B19" s="32"/>
      <c r="C19" s="8">
        <f>C18/G18</f>
        <v>0.8419988445984979</v>
      </c>
      <c r="D19" s="8">
        <f>D18/G18</f>
        <v>0.1169844020797227</v>
      </c>
      <c r="E19" s="8">
        <f>E18/G18</f>
        <v>0.03581744656268053</v>
      </c>
      <c r="F19" s="8">
        <f>F18/G18</f>
        <v>0.005199306759098787</v>
      </c>
    </row>
    <row r="20" spans="1:7" ht="16.5">
      <c r="A20" s="23" t="s">
        <v>31</v>
      </c>
      <c r="B20" s="33" t="s">
        <v>24</v>
      </c>
      <c r="C20" s="2">
        <f>53.9*100</f>
        <v>5390</v>
      </c>
      <c r="D20" s="2">
        <f>8.94*100</f>
        <v>894</v>
      </c>
      <c r="E20" s="2">
        <f>2*100</f>
        <v>200</v>
      </c>
      <c r="F20" s="2">
        <f>0.5*100</f>
        <v>50</v>
      </c>
      <c r="G20" s="1">
        <f>C20+D20+E20+F20</f>
        <v>6534</v>
      </c>
    </row>
    <row r="21" spans="1:6" ht="16.5">
      <c r="A21" s="26" t="s">
        <v>18</v>
      </c>
      <c r="B21" s="33"/>
      <c r="C21" s="8">
        <f>C20/G20</f>
        <v>0.8249158249158249</v>
      </c>
      <c r="D21" s="8">
        <f>D20/G20</f>
        <v>0.13682277318640956</v>
      </c>
      <c r="E21" s="8">
        <f>E20/G20</f>
        <v>0.030609121518212427</v>
      </c>
      <c r="F21" s="8">
        <f>F20/G20</f>
        <v>0.007652280379553107</v>
      </c>
    </row>
    <row r="22" spans="2:6" ht="16.5">
      <c r="B22" s="2"/>
      <c r="D22" s="2"/>
      <c r="E22" s="2"/>
      <c r="F22" s="2"/>
    </row>
    <row r="23" spans="1:6" ht="16.5">
      <c r="A23" s="23" t="s">
        <v>28</v>
      </c>
      <c r="B23" s="2"/>
      <c r="C23" s="9" t="s">
        <v>1</v>
      </c>
      <c r="D23" s="9" t="s">
        <v>2</v>
      </c>
      <c r="E23" s="9" t="s">
        <v>3</v>
      </c>
      <c r="F23" s="9" t="s">
        <v>4</v>
      </c>
    </row>
    <row r="24" spans="2:6" ht="16.5">
      <c r="B24" s="2"/>
      <c r="D24" s="2"/>
      <c r="E24" s="2"/>
      <c r="F24" s="2"/>
    </row>
    <row r="25" spans="1:6" ht="16.5">
      <c r="A25" s="23" t="s">
        <v>19</v>
      </c>
      <c r="B25" s="2"/>
      <c r="C25" s="5">
        <v>420427</v>
      </c>
      <c r="D25" s="5">
        <v>90281</v>
      </c>
      <c r="E25" s="5">
        <v>33277.8</v>
      </c>
      <c r="F25" s="5">
        <v>8347.75</v>
      </c>
    </row>
    <row r="26" spans="2:6" ht="16.5">
      <c r="B26" s="2"/>
      <c r="D26" s="2"/>
      <c r="E26" s="2"/>
      <c r="F26" s="2"/>
    </row>
    <row r="27" spans="1:6" ht="16.5">
      <c r="A27" s="23" t="s">
        <v>30</v>
      </c>
      <c r="B27" s="2"/>
      <c r="C27" s="10" t="s">
        <v>5</v>
      </c>
      <c r="D27" s="10" t="s">
        <v>6</v>
      </c>
      <c r="E27" s="11">
        <v>0.0154</v>
      </c>
      <c r="F27" s="10" t="s">
        <v>7</v>
      </c>
    </row>
    <row r="28" spans="2:6" ht="16.5">
      <c r="B28" s="2"/>
      <c r="C28" s="10"/>
      <c r="D28" s="10"/>
      <c r="E28" s="11"/>
      <c r="F28" s="10"/>
    </row>
    <row r="29" spans="1:6" ht="16.5">
      <c r="A29" s="23" t="s">
        <v>29</v>
      </c>
      <c r="C29" s="10">
        <v>2005</v>
      </c>
      <c r="D29" s="12">
        <v>2007</v>
      </c>
      <c r="E29" s="13">
        <v>2007</v>
      </c>
      <c r="F29" s="13">
        <v>2008</v>
      </c>
    </row>
    <row r="30" spans="3:6" ht="16.5">
      <c r="C30" s="14"/>
      <c r="D30" s="15"/>
      <c r="E30" s="16"/>
      <c r="F30" s="16"/>
    </row>
    <row r="31" spans="1:6" ht="16.5">
      <c r="A31" s="23" t="s">
        <v>32</v>
      </c>
      <c r="C31" s="14" t="s">
        <v>8</v>
      </c>
      <c r="D31" s="17" t="s">
        <v>9</v>
      </c>
      <c r="E31" s="16" t="s">
        <v>8</v>
      </c>
      <c r="F31" s="16" t="s">
        <v>10</v>
      </c>
    </row>
    <row r="32" spans="3:6" ht="16.5">
      <c r="C32" s="14"/>
      <c r="D32" s="17"/>
      <c r="E32" s="16"/>
      <c r="F32" s="16"/>
    </row>
    <row r="33" spans="1:7" ht="16.5">
      <c r="A33" s="23" t="s">
        <v>20</v>
      </c>
      <c r="C33" s="14">
        <v>18</v>
      </c>
      <c r="D33" s="17">
        <v>24</v>
      </c>
      <c r="E33" s="16">
        <v>13</v>
      </c>
      <c r="F33" s="14">
        <v>16</v>
      </c>
      <c r="G33" s="1">
        <f>C33+D33+E33+F33</f>
        <v>71</v>
      </c>
    </row>
    <row r="34" spans="3:6" ht="16.5">
      <c r="C34" s="14"/>
      <c r="D34" s="17"/>
      <c r="E34" s="16"/>
      <c r="F34" s="14"/>
    </row>
    <row r="35" spans="1:7" ht="16.5">
      <c r="A35" s="23" t="s">
        <v>21</v>
      </c>
      <c r="C35" s="14">
        <v>12</v>
      </c>
      <c r="D35" s="17">
        <v>19</v>
      </c>
      <c r="E35" s="16">
        <v>8</v>
      </c>
      <c r="F35" s="14">
        <v>9</v>
      </c>
      <c r="G35" s="1">
        <f>C35+D35+E35+F35</f>
        <v>48</v>
      </c>
    </row>
    <row r="36" spans="3:6" ht="16.5">
      <c r="C36" s="14"/>
      <c r="D36" s="17"/>
      <c r="E36" s="16"/>
      <c r="F36" s="16"/>
    </row>
    <row r="37" spans="1:6" ht="16.5" customHeight="1">
      <c r="A37" s="26" t="s">
        <v>22</v>
      </c>
      <c r="C37" s="27" t="s">
        <v>33</v>
      </c>
      <c r="D37" s="27" t="s">
        <v>34</v>
      </c>
      <c r="E37" s="27" t="s">
        <v>35</v>
      </c>
      <c r="F37" s="27" t="s">
        <v>36</v>
      </c>
    </row>
    <row r="38" spans="3:6" ht="16.5">
      <c r="C38" s="28"/>
      <c r="D38" s="28"/>
      <c r="E38" s="28"/>
      <c r="F38" s="28"/>
    </row>
    <row r="39" spans="3:6" ht="16.5">
      <c r="C39" s="28"/>
      <c r="D39" s="28"/>
      <c r="E39" s="28"/>
      <c r="F39" s="28"/>
    </row>
    <row r="40" spans="3:6" ht="16.5">
      <c r="C40" s="28"/>
      <c r="D40" s="28"/>
      <c r="E40" s="28"/>
      <c r="F40" s="28"/>
    </row>
    <row r="41" spans="2:6" ht="16.5">
      <c r="B41" s="2"/>
      <c r="C41" s="29"/>
      <c r="D41" s="29"/>
      <c r="E41" s="29"/>
      <c r="F41" s="29"/>
    </row>
    <row r="42" spans="2:6" ht="16.5">
      <c r="B42" s="2"/>
      <c r="C42" s="29"/>
      <c r="D42" s="29"/>
      <c r="E42" s="29"/>
      <c r="F42" s="29"/>
    </row>
    <row r="43" spans="2:6" ht="16.5">
      <c r="B43" s="2"/>
      <c r="D43" s="2"/>
      <c r="E43" s="2"/>
      <c r="F43" s="2"/>
    </row>
  </sheetData>
  <mergeCells count="9">
    <mergeCell ref="A1:G1"/>
    <mergeCell ref="B18:B19"/>
    <mergeCell ref="B20:B21"/>
    <mergeCell ref="B7:B8"/>
    <mergeCell ref="B9:B10"/>
    <mergeCell ref="C37:C42"/>
    <mergeCell ref="D37:D42"/>
    <mergeCell ref="E37:E42"/>
    <mergeCell ref="F37:F42"/>
  </mergeCells>
  <printOptions gridLines="1"/>
  <pageMargins left="0.51" right="0.4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FAO</dc:creator>
  <cp:keywords/>
  <dc:description/>
  <cp:lastModifiedBy>FAO</cp:lastModifiedBy>
  <cp:lastPrinted>2014-09-15T06:32:25Z</cp:lastPrinted>
  <dcterms:created xsi:type="dcterms:W3CDTF">2014-07-30T09:16:25Z</dcterms:created>
  <dcterms:modified xsi:type="dcterms:W3CDTF">2014-09-15T07:01:13Z</dcterms:modified>
  <cp:category/>
  <cp:version/>
  <cp:contentType/>
  <cp:contentStatus/>
</cp:coreProperties>
</file>